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207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<sst xmlns="http://schemas.openxmlformats.org/spreadsheetml/2006/main" count="57" uniqueCount="36">
  <si>
    <t>CAS VRANCEA</t>
  </si>
  <si>
    <t>REALIZARI  PARACLINICE  2016</t>
  </si>
  <si>
    <t>Nr. crt.</t>
  </si>
  <si>
    <t>Furnizori - ANALIZE LABORATOR</t>
  </si>
  <si>
    <t>Contractat</t>
  </si>
  <si>
    <t>Decontat</t>
  </si>
  <si>
    <t>Diferente</t>
  </si>
  <si>
    <t>SC MATERNA SRL</t>
  </si>
  <si>
    <t>LAB.CLN.GASPAR</t>
  </si>
  <si>
    <t>SC DIAMED CENTER</t>
  </si>
  <si>
    <t>SC CLINICA SANTE</t>
  </si>
  <si>
    <t>CM SIMONA</t>
  </si>
  <si>
    <t xml:space="preserve">SC MEDICAL GISANA </t>
  </si>
  <si>
    <t>SC GRAL MEDICAL SRL</t>
  </si>
  <si>
    <t xml:space="preserve">SC MEDCENTER SRL </t>
  </si>
  <si>
    <t>SC CMI MARINESCU DANA SRL</t>
  </si>
  <si>
    <t>SPITALUL MILITAR</t>
  </si>
  <si>
    <t>TOTAL</t>
  </si>
  <si>
    <t>Furnizori - ANALIZE ANATOMIE PATOLOGICA</t>
  </si>
  <si>
    <t>SPITALUL FOCSANI</t>
  </si>
  <si>
    <t>SC DOMINA SANA SRL</t>
  </si>
  <si>
    <t>Furnizori - RADIOLOGIE si IMAGISTICA</t>
  </si>
  <si>
    <t>SC AFFIDEA ROMANIA SRL</t>
  </si>
  <si>
    <t>SC INTERCLINIC SRL</t>
  </si>
  <si>
    <t>SC MEDICONST SRL</t>
  </si>
  <si>
    <t>SC MATE-FIN MEDICAL SRL</t>
  </si>
  <si>
    <t>SC HIPERDIA SA</t>
  </si>
  <si>
    <t>SC SANADOR SRL</t>
  </si>
  <si>
    <t>SC SONOLIFE SRL</t>
  </si>
  <si>
    <t>CMI Dr. VOICU FLORICA</t>
  </si>
  <si>
    <t>SC MEDECO SRL</t>
  </si>
  <si>
    <t>SPITALUL VIDRA</t>
  </si>
  <si>
    <t>SPITALUL DUMBRAVENI</t>
  </si>
  <si>
    <t>Furnizori - EXPLORARI FUNCTIONALE</t>
  </si>
  <si>
    <t xml:space="preserve">TOTAL GENERAL </t>
  </si>
  <si>
    <t>Aprilie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</si>
</sst>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33" borderId="16" xfId="0" applyFill="1" applyBorder="1" applyAlignment="1">
      <alignment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0" fillId="33" borderId="10" xfId="0" applyFill="1" applyBorder="1" applyAlignment="1">
      <alignment/>
    </xf>
    <xf numFmtId="4" fontId="19" fillId="33" borderId="10" xfId="0" applyNumberFormat="1" applyFont="1" applyFill="1" applyBorder="1" applyAlignment="1">
      <alignment/>
    </xf>
    <xf numFmtId="4" fontId="19" fillId="33" borderId="20" xfId="0" applyNumberFormat="1" applyFont="1" applyFill="1" applyBorder="1" applyAlignment="1">
      <alignment/>
    </xf>
    <xf numFmtId="0" fontId="19" fillId="0" borderId="11" xfId="0" applyFont="1" applyBorder="1" applyAlignment="1">
      <alignment horizontal="center"/>
    </xf>
    <xf numFmtId="0" fontId="0" fillId="33" borderId="11" xfId="0" applyFill="1" applyBorder="1" applyAlignment="1">
      <alignment/>
    </xf>
    <xf numFmtId="4" fontId="19" fillId="33" borderId="21" xfId="0" applyNumberFormat="1" applyFont="1" applyFill="1" applyBorder="1" applyAlignment="1">
      <alignment/>
    </xf>
    <xf numFmtId="0" fontId="19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19" fillId="0" borderId="0" xfId="0" applyFont="1" applyBorder="1" applyAlignment="1">
      <alignment horizontal="center"/>
    </xf>
    <xf numFmtId="0" fontId="19" fillId="33" borderId="22" xfId="0" applyFont="1" applyFill="1" applyBorder="1" applyAlignment="1">
      <alignment/>
    </xf>
    <xf numFmtId="0" fontId="0" fillId="0" borderId="17" xfId="0" applyBorder="1" applyAlignment="1">
      <alignment/>
    </xf>
    <xf numFmtId="0" fontId="18" fillId="33" borderId="23" xfId="0" applyFont="1" applyFill="1" applyBorder="1" applyAlignment="1">
      <alignment horizontal="center"/>
    </xf>
    <xf numFmtId="4" fontId="18" fillId="33" borderId="17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8" fillId="33" borderId="0" xfId="0" applyFont="1" applyFill="1" applyBorder="1" applyAlignment="1">
      <alignment horizontal="center"/>
    </xf>
    <xf numFmtId="4" fontId="18" fillId="33" borderId="0" xfId="0" applyNumberFormat="1" applyFont="1" applyFill="1" applyBorder="1" applyAlignment="1">
      <alignment/>
    </xf>
    <xf numFmtId="0" fontId="0" fillId="33" borderId="24" xfId="0" applyFill="1" applyBorder="1" applyAlignment="1">
      <alignment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4" fontId="19" fillId="33" borderId="21" xfId="0" applyNumberFormat="1" applyFont="1" applyFill="1" applyBorder="1" applyAlignment="1">
      <alignment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  <xf numFmtId="0" fontId="18" fillId="33" borderId="26" xfId="0" applyFont="1" applyFill="1" applyBorder="1" applyAlignment="1">
      <alignment horizontal="center"/>
    </xf>
    <xf numFmtId="4" fontId="18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wrapText="1"/>
    </xf>
    <xf numFmtId="0" fontId="18" fillId="33" borderId="0" xfId="0" applyFont="1" applyFill="1" applyBorder="1" applyAlignment="1">
      <alignment horizontal="center" wrapText="1"/>
    </xf>
    <xf numFmtId="4" fontId="18" fillId="33" borderId="0" xfId="0" applyNumberFormat="1" applyFont="1" applyFill="1" applyBorder="1" applyAlignment="1">
      <alignment wrapText="1"/>
    </xf>
    <xf numFmtId="0" fontId="0" fillId="33" borderId="16" xfId="0" applyFill="1" applyBorder="1" applyAlignment="1">
      <alignment horizontal="center" vertical="center" wrapText="1"/>
    </xf>
    <xf numFmtId="4" fontId="19" fillId="33" borderId="27" xfId="0" applyNumberFormat="1" applyFont="1" applyFill="1" applyBorder="1" applyAlignment="1">
      <alignment/>
    </xf>
    <xf numFmtId="0" fontId="19" fillId="0" borderId="28" xfId="0" applyFont="1" applyBorder="1" applyAlignment="1">
      <alignment horizontal="center"/>
    </xf>
    <xf numFmtId="4" fontId="19" fillId="33" borderId="27" xfId="0" applyNumberFormat="1" applyFont="1" applyFill="1" applyBorder="1" applyAlignment="1">
      <alignment/>
    </xf>
    <xf numFmtId="0" fontId="19" fillId="0" borderId="17" xfId="0" applyFont="1" applyBorder="1" applyAlignment="1">
      <alignment/>
    </xf>
    <xf numFmtId="0" fontId="18" fillId="33" borderId="29" xfId="0" applyFont="1" applyFill="1" applyBorder="1" applyAlignment="1">
      <alignment horizontal="center"/>
    </xf>
    <xf numFmtId="4" fontId="18" fillId="33" borderId="30" xfId="0" applyNumberFormat="1" applyFont="1" applyFill="1" applyBorder="1" applyAlignment="1">
      <alignment/>
    </xf>
    <xf numFmtId="0" fontId="0" fillId="33" borderId="0" xfId="0" applyFill="1" applyAlignment="1">
      <alignment/>
    </xf>
    <xf numFmtId="4" fontId="19" fillId="33" borderId="0" xfId="0" applyNumberFormat="1" applyFont="1" applyFill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29" xfId="0" applyBorder="1" applyAlignment="1">
      <alignment horizontal="center"/>
    </xf>
    <xf numFmtId="0" fontId="18" fillId="33" borderId="29" xfId="0" applyFont="1" applyFill="1" applyBorder="1" applyAlignment="1">
      <alignment horizontal="center"/>
    </xf>
    <xf numFmtId="4" fontId="18" fillId="0" borderId="2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hn%20Doe\Desktop\2016\Paraclinice\Realizari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 lunara"/>
      <sheetName val="Realizari 2016"/>
      <sheetName val="Derulare contr"/>
      <sheetName val="Sp.Focsani"/>
      <sheetName val="Medici para"/>
      <sheetName val="Realizari conf anexa 3"/>
      <sheetName val="Preventie"/>
      <sheetName val="Mediconst"/>
    </sheetNames>
    <sheetDataSet>
      <sheetData sheetId="1">
        <row r="54">
          <cell r="C54">
            <v>38595.26</v>
          </cell>
          <cell r="D54">
            <v>38595.26</v>
          </cell>
        </row>
        <row r="55">
          <cell r="C55">
            <v>20747.64</v>
          </cell>
          <cell r="D55">
            <v>20747.64</v>
          </cell>
        </row>
        <row r="56">
          <cell r="C56">
            <v>23508.739999999998</v>
          </cell>
          <cell r="D56">
            <v>23508.74</v>
          </cell>
        </row>
        <row r="57">
          <cell r="C57">
            <v>17650.46</v>
          </cell>
          <cell r="D57">
            <v>17650.46</v>
          </cell>
        </row>
        <row r="58">
          <cell r="C58">
            <v>30648.84</v>
          </cell>
          <cell r="D58">
            <v>30648.84</v>
          </cell>
        </row>
        <row r="59">
          <cell r="C59">
            <v>13825.06</v>
          </cell>
          <cell r="D59">
            <v>13823.6</v>
          </cell>
        </row>
        <row r="60">
          <cell r="C60">
            <v>21082.04</v>
          </cell>
          <cell r="D60">
            <v>21082.04</v>
          </cell>
        </row>
        <row r="61">
          <cell r="C61">
            <v>25605.9</v>
          </cell>
          <cell r="D61">
            <v>25605.9</v>
          </cell>
        </row>
        <row r="62">
          <cell r="C62">
            <v>22233.68</v>
          </cell>
          <cell r="D62">
            <v>22233.02</v>
          </cell>
        </row>
        <row r="63">
          <cell r="C63">
            <v>23532.23</v>
          </cell>
          <cell r="D63">
            <v>23532.23</v>
          </cell>
        </row>
        <row r="68">
          <cell r="C68">
            <v>862</v>
          </cell>
          <cell r="D68">
            <v>650</v>
          </cell>
        </row>
        <row r="69">
          <cell r="C69">
            <v>1563.27</v>
          </cell>
          <cell r="D69">
            <v>1400</v>
          </cell>
        </row>
        <row r="74">
          <cell r="C74">
            <v>57490</v>
          </cell>
          <cell r="D74">
            <v>57490</v>
          </cell>
        </row>
        <row r="75">
          <cell r="C75">
            <v>15815</v>
          </cell>
          <cell r="D75">
            <v>15815</v>
          </cell>
        </row>
        <row r="76">
          <cell r="C76">
            <v>72065</v>
          </cell>
          <cell r="D76">
            <v>72065</v>
          </cell>
        </row>
        <row r="77">
          <cell r="C77">
            <v>450</v>
          </cell>
          <cell r="D77">
            <v>450</v>
          </cell>
        </row>
        <row r="78">
          <cell r="C78">
            <v>900</v>
          </cell>
          <cell r="D78">
            <v>900</v>
          </cell>
        </row>
        <row r="79">
          <cell r="C79">
            <v>728.01</v>
          </cell>
          <cell r="D79">
            <v>0</v>
          </cell>
        </row>
        <row r="80">
          <cell r="C80">
            <v>1850</v>
          </cell>
          <cell r="D80">
            <v>1850</v>
          </cell>
        </row>
        <row r="81">
          <cell r="C81">
            <v>7390</v>
          </cell>
          <cell r="D81">
            <v>7390</v>
          </cell>
        </row>
        <row r="82">
          <cell r="C82">
            <v>2880</v>
          </cell>
          <cell r="D82">
            <v>2880</v>
          </cell>
        </row>
        <row r="83">
          <cell r="C83">
            <v>7289.88</v>
          </cell>
          <cell r="D83">
            <v>7264</v>
          </cell>
        </row>
        <row r="84">
          <cell r="C84">
            <v>4189.58</v>
          </cell>
          <cell r="D84">
            <v>1056</v>
          </cell>
        </row>
        <row r="85">
          <cell r="C85">
            <v>4105.79</v>
          </cell>
          <cell r="D85">
            <v>1140</v>
          </cell>
        </row>
        <row r="90">
          <cell r="C90">
            <v>377</v>
          </cell>
          <cell r="D90">
            <v>210</v>
          </cell>
        </row>
        <row r="91">
          <cell r="C91">
            <v>377</v>
          </cell>
          <cell r="D91">
            <v>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50"/>
  <sheetViews>
    <sheetView tabSelected="1" zoomScalePageLayoutView="0" workbookViewId="0" topLeftCell="A1">
      <selection activeCell="I21" sqref="I21"/>
    </sheetView>
  </sheetViews>
  <sheetFormatPr defaultColWidth="9.140625" defaultRowHeight="15"/>
  <cols>
    <col min="1" max="1" width="6.28125" style="0" customWidth="1"/>
    <col min="2" max="2" width="41.421875" style="0" customWidth="1"/>
    <col min="3" max="3" width="15.140625" style="0" customWidth="1"/>
    <col min="4" max="4" width="14.28125" style="0" customWidth="1"/>
  </cols>
  <sheetData>
    <row r="2" spans="1:3" ht="15">
      <c r="A2" s="1" t="s">
        <v>0</v>
      </c>
      <c r="B2" s="1"/>
      <c r="C2" s="1"/>
    </row>
    <row r="3" spans="1:3" ht="15">
      <c r="A3" s="1"/>
      <c r="B3" s="1"/>
      <c r="C3" s="1"/>
    </row>
    <row r="4" spans="1:3" ht="15">
      <c r="A4" s="1"/>
      <c r="B4" s="1"/>
      <c r="C4" s="1"/>
    </row>
    <row r="5" spans="1:3" ht="15">
      <c r="A5" s="1"/>
      <c r="B5" s="1" t="s">
        <v>1</v>
      </c>
      <c r="C5" s="1"/>
    </row>
    <row r="7" ht="15.75" thickBot="1"/>
    <row r="8" spans="1:5" ht="15.75" customHeight="1" thickBot="1">
      <c r="A8" s="4" t="s">
        <v>2</v>
      </c>
      <c r="B8" s="5" t="s">
        <v>3</v>
      </c>
      <c r="C8" s="6" t="s">
        <v>35</v>
      </c>
      <c r="D8" s="7"/>
      <c r="E8" s="8"/>
    </row>
    <row r="9" spans="1:5" ht="26.25" thickBot="1">
      <c r="A9" s="9"/>
      <c r="B9" s="10"/>
      <c r="C9" s="11" t="s">
        <v>4</v>
      </c>
      <c r="D9" s="12" t="s">
        <v>5</v>
      </c>
      <c r="E9" s="13" t="s">
        <v>6</v>
      </c>
    </row>
    <row r="10" spans="1:5" ht="15">
      <c r="A10" s="14">
        <v>1</v>
      </c>
      <c r="B10" s="15" t="s">
        <v>7</v>
      </c>
      <c r="C10" s="16">
        <f>'[1]Realizari 2016'!C54</f>
        <v>38595.26</v>
      </c>
      <c r="D10" s="16">
        <f>'[1]Realizari 2016'!D54</f>
        <v>38595.26</v>
      </c>
      <c r="E10" s="17">
        <f>C10-D10</f>
        <v>0</v>
      </c>
    </row>
    <row r="11" spans="1:5" ht="15">
      <c r="A11" s="18">
        <v>2</v>
      </c>
      <c r="B11" s="19" t="s">
        <v>8</v>
      </c>
      <c r="C11" s="16">
        <f>'[1]Realizari 2016'!C55</f>
        <v>20747.64</v>
      </c>
      <c r="D11" s="16">
        <f>'[1]Realizari 2016'!D55</f>
        <v>20747.64</v>
      </c>
      <c r="E11" s="20">
        <f aca="true" t="shared" si="0" ref="E11:E19">C11-D11</f>
        <v>0</v>
      </c>
    </row>
    <row r="12" spans="1:5" ht="15">
      <c r="A12" s="14">
        <v>3</v>
      </c>
      <c r="B12" s="19" t="s">
        <v>9</v>
      </c>
      <c r="C12" s="16">
        <f>'[1]Realizari 2016'!C56</f>
        <v>23508.739999999998</v>
      </c>
      <c r="D12" s="16">
        <f>'[1]Realizari 2016'!D56</f>
        <v>23508.74</v>
      </c>
      <c r="E12" s="20">
        <f t="shared" si="0"/>
        <v>0</v>
      </c>
    </row>
    <row r="13" spans="1:5" ht="15">
      <c r="A13" s="18">
        <v>4</v>
      </c>
      <c r="B13" s="19" t="s">
        <v>10</v>
      </c>
      <c r="C13" s="16">
        <f>'[1]Realizari 2016'!C57</f>
        <v>17650.46</v>
      </c>
      <c r="D13" s="16">
        <f>'[1]Realizari 2016'!D57</f>
        <v>17650.46</v>
      </c>
      <c r="E13" s="20">
        <f t="shared" si="0"/>
        <v>0</v>
      </c>
    </row>
    <row r="14" spans="1:5" ht="15">
      <c r="A14" s="14">
        <v>5</v>
      </c>
      <c r="B14" s="19" t="s">
        <v>11</v>
      </c>
      <c r="C14" s="16">
        <f>'[1]Realizari 2016'!C58</f>
        <v>30648.84</v>
      </c>
      <c r="D14" s="16">
        <f>'[1]Realizari 2016'!D58</f>
        <v>30648.84</v>
      </c>
      <c r="E14" s="20">
        <f t="shared" si="0"/>
        <v>0</v>
      </c>
    </row>
    <row r="15" spans="1:5" ht="15">
      <c r="A15" s="18">
        <v>6</v>
      </c>
      <c r="B15" s="19" t="s">
        <v>12</v>
      </c>
      <c r="C15" s="16">
        <f>'[1]Realizari 2016'!C59</f>
        <v>13825.06</v>
      </c>
      <c r="D15" s="16">
        <f>'[1]Realizari 2016'!D59</f>
        <v>13823.6</v>
      </c>
      <c r="E15" s="20">
        <f t="shared" si="0"/>
        <v>1.4599999999991269</v>
      </c>
    </row>
    <row r="16" spans="1:5" ht="15">
      <c r="A16" s="14">
        <v>7</v>
      </c>
      <c r="B16" s="21" t="s">
        <v>13</v>
      </c>
      <c r="C16" s="16">
        <f>'[1]Realizari 2016'!C60</f>
        <v>21082.04</v>
      </c>
      <c r="D16" s="16">
        <f>'[1]Realizari 2016'!D60</f>
        <v>21082.04</v>
      </c>
      <c r="E16" s="20">
        <f t="shared" si="0"/>
        <v>0</v>
      </c>
    </row>
    <row r="17" spans="1:5" ht="15">
      <c r="A17" s="14">
        <v>8</v>
      </c>
      <c r="B17" s="21" t="s">
        <v>14</v>
      </c>
      <c r="C17" s="16">
        <f>'[1]Realizari 2016'!C61</f>
        <v>25605.9</v>
      </c>
      <c r="D17" s="16">
        <f>'[1]Realizari 2016'!D61</f>
        <v>25605.9</v>
      </c>
      <c r="E17" s="20">
        <f t="shared" si="0"/>
        <v>0</v>
      </c>
    </row>
    <row r="18" spans="1:5" ht="15">
      <c r="A18" s="18">
        <v>9</v>
      </c>
      <c r="B18" s="22" t="s">
        <v>15</v>
      </c>
      <c r="C18" s="16">
        <f>'[1]Realizari 2016'!C62</f>
        <v>22233.68</v>
      </c>
      <c r="D18" s="16">
        <f>'[1]Realizari 2016'!D62</f>
        <v>22233.02</v>
      </c>
      <c r="E18" s="20">
        <f t="shared" si="0"/>
        <v>0.6599999999998545</v>
      </c>
    </row>
    <row r="19" spans="1:5" ht="15.75" thickBot="1">
      <c r="A19" s="23">
        <v>10</v>
      </c>
      <c r="B19" s="24" t="s">
        <v>16</v>
      </c>
      <c r="C19" s="16">
        <f>'[1]Realizari 2016'!C63</f>
        <v>23532.23</v>
      </c>
      <c r="D19" s="16">
        <f>'[1]Realizari 2016'!D63</f>
        <v>23532.23</v>
      </c>
      <c r="E19" s="20">
        <f t="shared" si="0"/>
        <v>0</v>
      </c>
    </row>
    <row r="20" spans="1:5" ht="15.75" thickBot="1">
      <c r="A20" s="25">
        <v>10</v>
      </c>
      <c r="B20" s="26" t="s">
        <v>17</v>
      </c>
      <c r="C20" s="27">
        <f>SUM(C10:C19)</f>
        <v>237429.85</v>
      </c>
      <c r="D20" s="27">
        <f>SUM(D10:D19)</f>
        <v>237427.73</v>
      </c>
      <c r="E20" s="27">
        <f>SUM(E10:E19)</f>
        <v>2.1199999999989814</v>
      </c>
    </row>
    <row r="21" spans="1:5" ht="15.75" thickBot="1">
      <c r="A21" s="28"/>
      <c r="B21" s="29"/>
      <c r="C21" s="30"/>
      <c r="D21" s="30"/>
      <c r="E21" s="30"/>
    </row>
    <row r="22" spans="1:5" ht="15.75" customHeight="1" thickBot="1">
      <c r="A22" s="4" t="s">
        <v>2</v>
      </c>
      <c r="B22" s="5" t="s">
        <v>18</v>
      </c>
      <c r="C22" s="6" t="s">
        <v>35</v>
      </c>
      <c r="D22" s="7"/>
      <c r="E22" s="8"/>
    </row>
    <row r="23" spans="1:5" ht="26.25" thickBot="1">
      <c r="A23" s="9"/>
      <c r="B23" s="31"/>
      <c r="C23" s="32" t="s">
        <v>4</v>
      </c>
      <c r="D23" s="33" t="s">
        <v>5</v>
      </c>
      <c r="E23" s="34" t="s">
        <v>6</v>
      </c>
    </row>
    <row r="24" spans="1:5" ht="15">
      <c r="A24" s="18">
        <v>1</v>
      </c>
      <c r="B24" s="21" t="s">
        <v>19</v>
      </c>
      <c r="C24" s="16">
        <f>'[1]Realizari 2016'!C68</f>
        <v>862</v>
      </c>
      <c r="D24" s="16">
        <f>'[1]Realizari 2016'!D68</f>
        <v>650</v>
      </c>
      <c r="E24" s="35">
        <f>C24-D24</f>
        <v>212</v>
      </c>
    </row>
    <row r="25" spans="1:5" ht="15.75" thickBot="1">
      <c r="A25" s="36">
        <v>2</v>
      </c>
      <c r="B25" s="3" t="s">
        <v>20</v>
      </c>
      <c r="C25" s="16">
        <f>'[1]Realizari 2016'!C69</f>
        <v>1563.27</v>
      </c>
      <c r="D25" s="16">
        <f>'[1]Realizari 2016'!D69</f>
        <v>1400</v>
      </c>
      <c r="E25" s="35">
        <f>C25-D25</f>
        <v>163.26999999999998</v>
      </c>
    </row>
    <row r="26" spans="1:5" ht="15.75" thickBot="1">
      <c r="A26" s="37">
        <v>2</v>
      </c>
      <c r="B26" s="38" t="s">
        <v>17</v>
      </c>
      <c r="C26" s="27">
        <f>SUM(C24:C25)</f>
        <v>2425.27</v>
      </c>
      <c r="D26" s="39">
        <f>SUM(D24:D25)</f>
        <v>2050</v>
      </c>
      <c r="E26" s="27">
        <f>SUM(E24:E25)</f>
        <v>375.27</v>
      </c>
    </row>
    <row r="27" spans="1:5" ht="15.75" thickBot="1">
      <c r="A27" s="40"/>
      <c r="B27" s="41"/>
      <c r="C27" s="42"/>
      <c r="D27" s="42"/>
      <c r="E27" s="42"/>
    </row>
    <row r="28" spans="1:5" ht="15.75" customHeight="1" thickBot="1">
      <c r="A28" s="4" t="s">
        <v>2</v>
      </c>
      <c r="B28" s="5" t="s">
        <v>21</v>
      </c>
      <c r="C28" s="6" t="s">
        <v>35</v>
      </c>
      <c r="D28" s="7"/>
      <c r="E28" s="8"/>
    </row>
    <row r="29" spans="1:5" ht="26.25" thickBot="1">
      <c r="A29" s="9"/>
      <c r="B29" s="43"/>
      <c r="C29" s="32" t="s">
        <v>4</v>
      </c>
      <c r="D29" s="33" t="s">
        <v>5</v>
      </c>
      <c r="E29" s="34" t="s">
        <v>6</v>
      </c>
    </row>
    <row r="30" spans="1:5" ht="15">
      <c r="A30" s="14">
        <v>1</v>
      </c>
      <c r="B30" s="15" t="s">
        <v>22</v>
      </c>
      <c r="C30" s="16">
        <f>'[1]Realizari 2016'!C74</f>
        <v>57490</v>
      </c>
      <c r="D30" s="16">
        <f>'[1]Realizari 2016'!D74</f>
        <v>57490</v>
      </c>
      <c r="E30" s="44">
        <f aca="true" t="shared" si="1" ref="E30:E41">C30-D30</f>
        <v>0</v>
      </c>
    </row>
    <row r="31" spans="1:5" ht="15">
      <c r="A31" s="45">
        <v>2</v>
      </c>
      <c r="B31" s="15" t="s">
        <v>23</v>
      </c>
      <c r="C31" s="16">
        <f>'[1]Realizari 2016'!C75</f>
        <v>15815</v>
      </c>
      <c r="D31" s="16">
        <f>'[1]Realizari 2016'!D75</f>
        <v>15815</v>
      </c>
      <c r="E31" s="44">
        <f t="shared" si="1"/>
        <v>0</v>
      </c>
    </row>
    <row r="32" spans="1:5" ht="15">
      <c r="A32" s="14">
        <v>3</v>
      </c>
      <c r="B32" s="3" t="s">
        <v>24</v>
      </c>
      <c r="C32" s="16">
        <f>'[1]Realizari 2016'!C76</f>
        <v>72065</v>
      </c>
      <c r="D32" s="16">
        <f>'[1]Realizari 2016'!D76</f>
        <v>72065</v>
      </c>
      <c r="E32" s="44">
        <f t="shared" si="1"/>
        <v>0</v>
      </c>
    </row>
    <row r="33" spans="1:5" ht="15">
      <c r="A33" s="14">
        <v>4</v>
      </c>
      <c r="B33" s="3" t="s">
        <v>25</v>
      </c>
      <c r="C33" s="16">
        <f>'[1]Realizari 2016'!C77</f>
        <v>450</v>
      </c>
      <c r="D33" s="16">
        <f>'[1]Realizari 2016'!D77</f>
        <v>450</v>
      </c>
      <c r="E33" s="20">
        <f t="shared" si="1"/>
        <v>0</v>
      </c>
    </row>
    <row r="34" spans="1:5" ht="15">
      <c r="A34" s="45">
        <v>5</v>
      </c>
      <c r="B34" s="2" t="s">
        <v>26</v>
      </c>
      <c r="C34" s="16">
        <f>'[1]Realizari 2016'!C78</f>
        <v>900</v>
      </c>
      <c r="D34" s="16">
        <f>'[1]Realizari 2016'!D78</f>
        <v>900</v>
      </c>
      <c r="E34" s="44">
        <f t="shared" si="1"/>
        <v>0</v>
      </c>
    </row>
    <row r="35" spans="1:5" ht="15">
      <c r="A35" s="45">
        <v>6</v>
      </c>
      <c r="B35" s="2" t="s">
        <v>27</v>
      </c>
      <c r="C35" s="16">
        <f>'[1]Realizari 2016'!C79</f>
        <v>728.01</v>
      </c>
      <c r="D35" s="16">
        <f>'[1]Realizari 2016'!D79</f>
        <v>0</v>
      </c>
      <c r="E35" s="44">
        <f t="shared" si="1"/>
        <v>728.01</v>
      </c>
    </row>
    <row r="36" spans="1:5" ht="15">
      <c r="A36" s="45">
        <v>7</v>
      </c>
      <c r="B36" s="2" t="s">
        <v>28</v>
      </c>
      <c r="C36" s="16">
        <f>'[1]Realizari 2016'!C80</f>
        <v>1850</v>
      </c>
      <c r="D36" s="16">
        <f>'[1]Realizari 2016'!D80</f>
        <v>1850</v>
      </c>
      <c r="E36" s="44">
        <f t="shared" si="1"/>
        <v>0</v>
      </c>
    </row>
    <row r="37" spans="1:5" ht="15">
      <c r="A37" s="45">
        <v>8</v>
      </c>
      <c r="B37" s="15" t="s">
        <v>29</v>
      </c>
      <c r="C37" s="16">
        <f>'[1]Realizari 2016'!C81</f>
        <v>7390</v>
      </c>
      <c r="D37" s="16">
        <f>'[1]Realizari 2016'!D81</f>
        <v>7390</v>
      </c>
      <c r="E37" s="44">
        <f t="shared" si="1"/>
        <v>0</v>
      </c>
    </row>
    <row r="38" spans="1:5" ht="15">
      <c r="A38" s="45">
        <v>9</v>
      </c>
      <c r="B38" s="15" t="s">
        <v>30</v>
      </c>
      <c r="C38" s="16">
        <f>'[1]Realizari 2016'!C82</f>
        <v>2880</v>
      </c>
      <c r="D38" s="16">
        <f>'[1]Realizari 2016'!D82</f>
        <v>2880</v>
      </c>
      <c r="E38" s="44">
        <f t="shared" si="1"/>
        <v>0</v>
      </c>
    </row>
    <row r="39" spans="1:5" ht="15">
      <c r="A39" s="45">
        <v>10</v>
      </c>
      <c r="B39" s="15" t="s">
        <v>19</v>
      </c>
      <c r="C39" s="16">
        <f>'[1]Realizari 2016'!C83</f>
        <v>7289.88</v>
      </c>
      <c r="D39" s="16">
        <f>'[1]Realizari 2016'!D83</f>
        <v>7264</v>
      </c>
      <c r="E39" s="44">
        <f t="shared" si="1"/>
        <v>25.88000000000011</v>
      </c>
    </row>
    <row r="40" spans="1:5" ht="15">
      <c r="A40" s="45">
        <v>11</v>
      </c>
      <c r="B40" s="15" t="s">
        <v>31</v>
      </c>
      <c r="C40" s="16">
        <f>'[1]Realizari 2016'!C84</f>
        <v>4189.58</v>
      </c>
      <c r="D40" s="16">
        <f>'[1]Realizari 2016'!D84</f>
        <v>1056</v>
      </c>
      <c r="E40" s="46">
        <f t="shared" si="1"/>
        <v>3133.58</v>
      </c>
    </row>
    <row r="41" spans="1:5" ht="15.75" thickBot="1">
      <c r="A41" s="45">
        <v>12</v>
      </c>
      <c r="B41" s="15" t="s">
        <v>32</v>
      </c>
      <c r="C41" s="16">
        <f>'[1]Realizari 2016'!C85</f>
        <v>4105.79</v>
      </c>
      <c r="D41" s="16">
        <f>'[1]Realizari 2016'!D85</f>
        <v>1140</v>
      </c>
      <c r="E41" s="46">
        <f t="shared" si="1"/>
        <v>2965.79</v>
      </c>
    </row>
    <row r="42" spans="1:5" ht="15.75" thickBot="1">
      <c r="A42" s="47">
        <v>12</v>
      </c>
      <c r="B42" s="48" t="s">
        <v>17</v>
      </c>
      <c r="C42" s="27">
        <f>SUM(C30:C41)</f>
        <v>175153.26</v>
      </c>
      <c r="D42" s="49">
        <f>SUM(D30:D41)</f>
        <v>168300</v>
      </c>
      <c r="E42" s="27">
        <f>SUM(E30:E41)</f>
        <v>6853.26</v>
      </c>
    </row>
    <row r="43" spans="2:5" ht="15.75" thickBot="1">
      <c r="B43" s="50"/>
      <c r="C43" s="51"/>
      <c r="D43" s="51"/>
      <c r="E43" s="51"/>
    </row>
    <row r="44" spans="1:5" ht="15.75" customHeight="1" thickBot="1">
      <c r="A44" s="4" t="s">
        <v>2</v>
      </c>
      <c r="B44" s="5" t="s">
        <v>33</v>
      </c>
      <c r="C44" s="6" t="s">
        <v>35</v>
      </c>
      <c r="D44" s="7"/>
      <c r="E44" s="8"/>
    </row>
    <row r="45" spans="1:5" ht="26.25" thickBot="1">
      <c r="A45" s="9"/>
      <c r="B45" s="52"/>
      <c r="C45" s="32" t="s">
        <v>4</v>
      </c>
      <c r="D45" s="53" t="s">
        <v>5</v>
      </c>
      <c r="E45" s="34" t="s">
        <v>6</v>
      </c>
    </row>
    <row r="46" spans="1:5" ht="15">
      <c r="A46" s="54">
        <v>1</v>
      </c>
      <c r="B46" s="15" t="s">
        <v>29</v>
      </c>
      <c r="C46" s="16">
        <f>'[1]Realizari 2016'!C90</f>
        <v>377</v>
      </c>
      <c r="D46" s="16">
        <f>'[1]Realizari 2016'!D90</f>
        <v>210</v>
      </c>
      <c r="E46" s="46">
        <f>C46-D46</f>
        <v>167</v>
      </c>
    </row>
    <row r="47" spans="1:5" ht="15.75" thickBot="1">
      <c r="A47" s="54">
        <v>2</v>
      </c>
      <c r="B47" s="15" t="s">
        <v>19</v>
      </c>
      <c r="C47" s="16">
        <f>'[1]Realizari 2016'!C91</f>
        <v>377</v>
      </c>
      <c r="D47" s="16">
        <f>'[1]Realizari 2016'!D91</f>
        <v>40</v>
      </c>
      <c r="E47" s="46">
        <f>C47-D47</f>
        <v>337</v>
      </c>
    </row>
    <row r="48" spans="1:5" ht="15.75" thickBot="1">
      <c r="A48" s="37">
        <v>2</v>
      </c>
      <c r="B48" s="38" t="s">
        <v>17</v>
      </c>
      <c r="C48" s="27">
        <f>SUM(C46:C47)</f>
        <v>754</v>
      </c>
      <c r="D48" s="27">
        <f>SUM(D46:D47)</f>
        <v>250</v>
      </c>
      <c r="E48" s="27">
        <f>SUM(E46:E47)</f>
        <v>504</v>
      </c>
    </row>
    <row r="49" spans="2:5" ht="15.75" thickBot="1">
      <c r="B49" s="50"/>
      <c r="C49" s="51"/>
      <c r="D49" s="51"/>
      <c r="E49" s="51"/>
    </row>
    <row r="50" spans="1:5" ht="15.75" thickBot="1">
      <c r="A50" s="55">
        <v>23</v>
      </c>
      <c r="B50" s="56" t="s">
        <v>34</v>
      </c>
      <c r="C50" s="57">
        <f>C20+C26+C42+C48</f>
        <v>415762.38</v>
      </c>
      <c r="D50" s="57">
        <f>D20+D26+D42+D48</f>
        <v>408027.73</v>
      </c>
      <c r="E50" s="57">
        <f>E20+E26+E42+E48</f>
        <v>7734.65</v>
      </c>
    </row>
  </sheetData>
  <sheetProtection/>
  <mergeCells count="12">
    <mergeCell ref="A44:A45"/>
    <mergeCell ref="B44:B45"/>
    <mergeCell ref="C8:E8"/>
    <mergeCell ref="C22:E22"/>
    <mergeCell ref="C28:E28"/>
    <mergeCell ref="C44:E44"/>
    <mergeCell ref="A8:A9"/>
    <mergeCell ref="B8:B9"/>
    <mergeCell ref="A22:A23"/>
    <mergeCell ref="B22:B23"/>
    <mergeCell ref="A28:A29"/>
    <mergeCell ref="B28:B2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Doe</dc:creator>
  <cp:keywords/>
  <dc:description/>
  <cp:lastModifiedBy>John Doe</cp:lastModifiedBy>
  <dcterms:created xsi:type="dcterms:W3CDTF">2016-05-30T12:48:10Z</dcterms:created>
  <dcterms:modified xsi:type="dcterms:W3CDTF">2016-05-30T12:51:06Z</dcterms:modified>
  <cp:category/>
  <cp:version/>
  <cp:contentType/>
  <cp:contentStatus/>
</cp:coreProperties>
</file>